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bynek\Desktop\Dokumenty\Rozpočet\2019\"/>
    </mc:Choice>
  </mc:AlternateContent>
  <xr:revisionPtr revIDLastSave="0" documentId="13_ncr:1_{3B65D82B-F6B5-4855-8AD9-629BF0F91D2E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List1!$A$2:$E$94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1" i="1" l="1"/>
  <c r="H94" i="1" s="1"/>
  <c r="H42" i="1"/>
  <c r="H95" i="1" s="1"/>
  <c r="G91" i="1"/>
  <c r="G94" i="1" s="1"/>
  <c r="G42" i="1"/>
  <c r="G95" i="1" s="1"/>
  <c r="G96" i="1" s="1"/>
  <c r="F91" i="1"/>
  <c r="F94" i="1" s="1"/>
  <c r="E74" i="1"/>
  <c r="E91" i="1" s="1"/>
  <c r="F42" i="1"/>
  <c r="F95" i="1" s="1"/>
  <c r="F96" i="1" s="1"/>
  <c r="E42" i="1"/>
  <c r="D69" i="1"/>
  <c r="D91" i="1" s="1"/>
  <c r="D94" i="1" s="1"/>
  <c r="D34" i="1"/>
  <c r="D42" i="1" s="1"/>
  <c r="H96" i="1" l="1"/>
</calcChain>
</file>

<file path=xl/sharedStrings.xml><?xml version="1.0" encoding="utf-8"?>
<sst xmlns="http://schemas.openxmlformats.org/spreadsheetml/2006/main" count="179" uniqueCount="154">
  <si>
    <t>I. Rozpočtové příjmy</t>
  </si>
  <si>
    <t>OdPa</t>
  </si>
  <si>
    <t>Pol</t>
  </si>
  <si>
    <t>Popis</t>
  </si>
  <si>
    <t>1111</t>
  </si>
  <si>
    <t>Daň z přímů fyzických osob ze závislé činnosti</t>
  </si>
  <si>
    <t>1112</t>
  </si>
  <si>
    <t>1113</t>
  </si>
  <si>
    <t>Daň z příjmů fyz osob z kapitálových výnosů</t>
  </si>
  <si>
    <t>1121</t>
  </si>
  <si>
    <t>Daň z příjmů právnických osob</t>
  </si>
  <si>
    <t>1211</t>
  </si>
  <si>
    <t>Daň z příjmů právnických osob za obce</t>
  </si>
  <si>
    <t>DPH</t>
  </si>
  <si>
    <t>1341</t>
  </si>
  <si>
    <t>Poplatek ze psů</t>
  </si>
  <si>
    <t>Poplatek za likvidaci komunálního odpadu</t>
  </si>
  <si>
    <t>1345</t>
  </si>
  <si>
    <t>Poplatek z ubytovací kapacity</t>
  </si>
  <si>
    <t>1361</t>
  </si>
  <si>
    <t>Správní poplatky</t>
  </si>
  <si>
    <t>1511</t>
  </si>
  <si>
    <t>Daň z nemovitostí</t>
  </si>
  <si>
    <t>4112</t>
  </si>
  <si>
    <t>1031</t>
  </si>
  <si>
    <t>Pěstební činnost</t>
  </si>
  <si>
    <t>2212</t>
  </si>
  <si>
    <t>Silnice</t>
  </si>
  <si>
    <t>2310</t>
  </si>
  <si>
    <t>Pitná voda</t>
  </si>
  <si>
    <t>3314</t>
  </si>
  <si>
    <t>Činnosti knihovnické</t>
  </si>
  <si>
    <t>Ostatní záležitosti kultury</t>
  </si>
  <si>
    <t>3341</t>
  </si>
  <si>
    <t>3639</t>
  </si>
  <si>
    <t>Komunální služby a územní rozvoj</t>
  </si>
  <si>
    <t>3722</t>
  </si>
  <si>
    <t>Sběr a svoz komunálních odpadů</t>
  </si>
  <si>
    <t>6171</t>
  </si>
  <si>
    <t>Činnost místní správy</t>
  </si>
  <si>
    <t>II. Rozpočtové výdaje</t>
  </si>
  <si>
    <t>Provoz veřejné silniční dopravy</t>
  </si>
  <si>
    <t>2321</t>
  </si>
  <si>
    <t>3111</t>
  </si>
  <si>
    <t>Základní škola</t>
  </si>
  <si>
    <t>3511</t>
  </si>
  <si>
    <t>Všeobecná ambulantní péče</t>
  </si>
  <si>
    <t>3631</t>
  </si>
  <si>
    <t>Veřejné osvětlení</t>
  </si>
  <si>
    <t>3745</t>
  </si>
  <si>
    <t>Péče o vzhled obcí a veřejnou zeleň</t>
  </si>
  <si>
    <t>5399</t>
  </si>
  <si>
    <t>5512</t>
  </si>
  <si>
    <t>Požární ochrana - dobrovolná část</t>
  </si>
  <si>
    <t>6112</t>
  </si>
  <si>
    <t>Zastupitelstva obcí</t>
  </si>
  <si>
    <t>3399</t>
  </si>
  <si>
    <t>1122</t>
  </si>
  <si>
    <t>3113</t>
  </si>
  <si>
    <t xml:space="preserve">1342 Poplatek za láz. A rekreační pobyt  </t>
  </si>
  <si>
    <t>Poplatek za provozování VHP</t>
  </si>
  <si>
    <t>Odvod výtěžku z provozování loterií</t>
  </si>
  <si>
    <t>Poplatek za láz. nebo rekreační pobyt</t>
  </si>
  <si>
    <t>3313</t>
  </si>
  <si>
    <t>Film, kino</t>
  </si>
  <si>
    <t>Všeobecná ambul. Péče</t>
  </si>
  <si>
    <t>Rozhlas, televize</t>
  </si>
  <si>
    <t>3419</t>
  </si>
  <si>
    <t>Ostat. Těl. Činnost</t>
  </si>
  <si>
    <t>6409</t>
  </si>
  <si>
    <t>1343</t>
  </si>
  <si>
    <t>Poplatek za veřejné prostranství</t>
  </si>
  <si>
    <t>3725</t>
  </si>
  <si>
    <t>1019</t>
  </si>
  <si>
    <t>Ostatní zeměd. a potrav. Činnost</t>
  </si>
  <si>
    <t>3429</t>
  </si>
  <si>
    <t>Ostatní zájmová činnost</t>
  </si>
  <si>
    <t>Komunální služby</t>
  </si>
  <si>
    <t>Ostatní záležitosti bezp. a veřej. pořádku</t>
  </si>
  <si>
    <t>2141</t>
  </si>
  <si>
    <t>2142</t>
  </si>
  <si>
    <t>Ubytování</t>
  </si>
  <si>
    <t>4359</t>
  </si>
  <si>
    <t xml:space="preserve">Sběr a svoz komunálních odpadů    </t>
  </si>
  <si>
    <t>CELKEM PŘÍJMY</t>
  </si>
  <si>
    <t>CELKEM VÝDAJE</t>
  </si>
  <si>
    <t>starosta obce Bystřička</t>
  </si>
  <si>
    <t>3729</t>
  </si>
  <si>
    <t>Ostatní nakl. s odpady/ rek. skládky/</t>
  </si>
  <si>
    <t>6310</t>
  </si>
  <si>
    <t>Obecné příjmy z fin. Operací</t>
  </si>
  <si>
    <t xml:space="preserve">Předškolní zařízení </t>
  </si>
  <si>
    <t>CELKEM PŘÍJMY ROZPOČTU</t>
  </si>
  <si>
    <t>Daň z přímů fyzických osob ze sam výděl činn.</t>
  </si>
  <si>
    <t>CELKEM VÝDAJE ROZPOČTU</t>
  </si>
  <si>
    <t>SPLÁTKA ÚVĚRU KB - 11 mil.</t>
  </si>
  <si>
    <t>Odvádění a čištění odpadních vod</t>
  </si>
  <si>
    <t xml:space="preserve">Rozpočet obce Bystřička </t>
  </si>
  <si>
    <t>8124</t>
  </si>
  <si>
    <t>SPLÁTKY SFŽP - půjčka</t>
  </si>
  <si>
    <t>kanalizace vlastní úvěr</t>
  </si>
  <si>
    <t xml:space="preserve">kanalizace půjčka </t>
  </si>
  <si>
    <t>1340</t>
  </si>
  <si>
    <t>Schválený rozpočet</t>
  </si>
  <si>
    <t>5212</t>
  </si>
  <si>
    <t>Ochrana obyvatelstva</t>
  </si>
  <si>
    <t>Pěstební činnost (les)</t>
  </si>
  <si>
    <t>Cestovní ruch (Dolinky,parkoviště)</t>
  </si>
  <si>
    <t>1099</t>
  </si>
  <si>
    <t>Myslivecká činnost</t>
  </si>
  <si>
    <t>ČNB</t>
  </si>
  <si>
    <t>6399</t>
  </si>
  <si>
    <t>6330</t>
  </si>
  <si>
    <t>Převody vlastním fondům</t>
  </si>
  <si>
    <t>MAS</t>
  </si>
  <si>
    <t>Ostatní služby v oblasti sociální péče</t>
  </si>
  <si>
    <t>Ubytování ( Chatová osada)</t>
  </si>
  <si>
    <t>Převody vlastním fondů</t>
  </si>
  <si>
    <t>Neinvestiční dotace přijaté ze SR(Stát.spr.)</t>
  </si>
  <si>
    <t>2143</t>
  </si>
  <si>
    <t>Vnitřní obchod (Dolinky)</t>
  </si>
  <si>
    <t>Cestovní ruch (Přehrada)</t>
  </si>
  <si>
    <t>2249</t>
  </si>
  <si>
    <t>Ostatní záležitosti železniční dopravy</t>
  </si>
  <si>
    <t>3724</t>
  </si>
  <si>
    <t>Sběrný dvůr</t>
  </si>
  <si>
    <t>1382</t>
  </si>
  <si>
    <t>1383</t>
  </si>
  <si>
    <t>2292</t>
  </si>
  <si>
    <t>Schválený rozpočet 2017</t>
  </si>
  <si>
    <t>Schválený rozpočet 2018</t>
  </si>
  <si>
    <t>skutečnost 2017</t>
  </si>
  <si>
    <t>1381</t>
  </si>
  <si>
    <t>Daň z hazardních her</t>
  </si>
  <si>
    <t>4111</t>
  </si>
  <si>
    <t>Neinvestiční přijaté transfery ze SR(Volby)</t>
  </si>
  <si>
    <t>4116</t>
  </si>
  <si>
    <t>Ostatní neinvestiční transfery ( Úřad práce )</t>
  </si>
  <si>
    <t>Ostatní záležitosti železniční dopravy (nájem)</t>
  </si>
  <si>
    <t>2221</t>
  </si>
  <si>
    <t>Dopravní terminál</t>
  </si>
  <si>
    <t>3699</t>
  </si>
  <si>
    <t>Ostatní záležitosti bydlení, komunálních služeb</t>
  </si>
  <si>
    <t>3723</t>
  </si>
  <si>
    <t xml:space="preserve">Sběr a svoz ostatních odpadů    </t>
  </si>
  <si>
    <t>příjmy</t>
  </si>
  <si>
    <r>
      <rPr>
        <sz val="12"/>
        <rFont val="Arial CE"/>
        <charset val="238"/>
      </rPr>
      <t xml:space="preserve">                     Zbyněk Fojtíček</t>
    </r>
    <r>
      <rPr>
        <sz val="10"/>
        <rFont val="Arial CE"/>
        <charset val="238"/>
      </rPr>
      <t xml:space="preserve"> </t>
    </r>
  </si>
  <si>
    <t>návrh 2019</t>
  </si>
  <si>
    <t>na rok 2019</t>
  </si>
  <si>
    <t>plnění k 10 měsíci 2018</t>
  </si>
  <si>
    <t>Využívání a zneškod. kom. Odpadů Ekokom</t>
  </si>
  <si>
    <t>Schválený rozpočet 2019</t>
  </si>
  <si>
    <t>Sejmuto :       10.1.2019</t>
  </si>
  <si>
    <t>Vyvěšeno :    14.12.2018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</si>
</sst>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_ ;\-#,##0.00\ "/>
    <numFmt numFmtId="165" formatCode="#,##0\ _K_č"/>
    <numFmt numFmtId="166" formatCode="#,##0\ &quot;Kč&quot;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12"/>
      <name val="Arial CE"/>
      <family val="2"/>
      <charset val="238"/>
    </font>
    <font>
      <b/>
      <sz val="12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48"/>
      <name val="Arial CE"/>
      <family val="2"/>
      <charset val="238"/>
    </font>
    <font>
      <b/>
      <u/>
      <sz val="12"/>
      <color indexed="12"/>
      <name val="Arial CE"/>
      <charset val="238"/>
    </font>
    <font>
      <b/>
      <sz val="20"/>
      <color indexed="12"/>
      <name val="Arial CE"/>
      <charset val="238"/>
    </font>
    <font>
      <b/>
      <sz val="14"/>
      <color indexed="12"/>
      <name val="Arial CE"/>
      <charset val="238"/>
    </font>
    <font>
      <b/>
      <sz val="20"/>
      <color indexed="12"/>
      <name val="Arial CE"/>
      <family val="2"/>
      <charset val="238"/>
    </font>
    <font>
      <b/>
      <sz val="14"/>
      <color indexed="10"/>
      <name val="Arial CE"/>
      <charset val="238"/>
    </font>
    <font>
      <b/>
      <sz val="24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2"/>
      <color indexed="40"/>
      <name val="Arial CE"/>
      <family val="2"/>
      <charset val="238"/>
    </font>
    <font>
      <b/>
      <sz val="12"/>
      <color indexed="40"/>
      <name val="Arial CE"/>
      <charset val="238"/>
    </font>
    <font>
      <b/>
      <sz val="20"/>
      <color indexed="10"/>
      <name val="Arial CE"/>
      <charset val="238"/>
    </font>
    <font>
      <b/>
      <sz val="12"/>
      <color indexed="48"/>
      <name val="Arial CE"/>
      <family val="2"/>
      <charset val="238"/>
    </font>
    <font>
      <b/>
      <sz val="12"/>
      <color indexed="48"/>
      <name val="Arial CE"/>
      <charset val="238"/>
    </font>
    <font>
      <b/>
      <sz val="2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49" fontId="2" fillId="0" borderId="1" xfId="0" applyNumberFormat="1" applyFont="1" applyBorder="1"/>
    <xf numFmtId="0" fontId="4" fillId="0" borderId="0" xfId="0" applyFont="1"/>
    <xf numFmtId="49" fontId="4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5" fillId="0" borderId="0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 applyBorder="1"/>
    <xf numFmtId="0" fontId="2" fillId="0" borderId="2" xfId="0" applyFont="1" applyBorder="1"/>
    <xf numFmtId="0" fontId="1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44" fontId="17" fillId="0" borderId="1" xfId="0" applyNumberFormat="1" applyFont="1" applyBorder="1"/>
    <xf numFmtId="44" fontId="17" fillId="0" borderId="3" xfId="0" applyNumberFormat="1" applyFont="1" applyBorder="1"/>
    <xf numFmtId="44" fontId="18" fillId="0" borderId="0" xfId="0" applyNumberFormat="1" applyFont="1" applyBorder="1"/>
    <xf numFmtId="44" fontId="16" fillId="0" borderId="0" xfId="0" applyNumberFormat="1" applyFont="1"/>
    <xf numFmtId="0" fontId="16" fillId="0" borderId="0" xfId="0" applyFont="1" applyAlignment="1">
      <alignment horizontal="center"/>
    </xf>
    <xf numFmtId="0" fontId="19" fillId="0" borderId="0" xfId="0" applyFont="1"/>
    <xf numFmtId="49" fontId="20" fillId="0" borderId="0" xfId="0" applyNumberFormat="1" applyFont="1" applyBorder="1"/>
    <xf numFmtId="49" fontId="23" fillId="0" borderId="1" xfId="0" applyNumberFormat="1" applyFont="1" applyBorder="1"/>
    <xf numFmtId="44" fontId="13" fillId="0" borderId="4" xfId="0" applyNumberFormat="1" applyFont="1" applyBorder="1"/>
    <xf numFmtId="49" fontId="22" fillId="0" borderId="4" xfId="0" applyNumberFormat="1" applyFont="1" applyBorder="1"/>
    <xf numFmtId="0" fontId="0" fillId="0" borderId="0" xfId="0" applyFont="1"/>
    <xf numFmtId="0" fontId="0" fillId="0" borderId="0" xfId="0" applyAlignment="1">
      <alignment horizontal="right"/>
    </xf>
    <xf numFmtId="49" fontId="12" fillId="0" borderId="0" xfId="0" applyNumberFormat="1" applyFont="1" applyBorder="1" applyAlignment="1">
      <alignment vertical="center"/>
    </xf>
    <xf numFmtId="1" fontId="17" fillId="0" borderId="1" xfId="0" applyNumberFormat="1" applyFont="1" applyBorder="1"/>
    <xf numFmtId="1" fontId="17" fillId="0" borderId="1" xfId="0" applyNumberFormat="1" applyFont="1" applyBorder="1" applyAlignment="1">
      <alignment horizontal="right"/>
    </xf>
    <xf numFmtId="164" fontId="2" fillId="0" borderId="2" xfId="0" applyNumberFormat="1" applyFont="1" applyBorder="1"/>
    <xf numFmtId="0" fontId="17" fillId="0" borderId="0" xfId="0" applyFont="1"/>
    <xf numFmtId="0" fontId="17" fillId="0" borderId="1" xfId="0" applyFont="1" applyBorder="1"/>
    <xf numFmtId="0" fontId="17" fillId="0" borderId="5" xfId="0" applyFont="1" applyBorder="1"/>
    <xf numFmtId="0" fontId="17" fillId="0" borderId="3" xfId="0" applyFont="1" applyBorder="1"/>
    <xf numFmtId="0" fontId="17" fillId="0" borderId="4" xfId="0" applyFont="1" applyBorder="1"/>
    <xf numFmtId="42" fontId="24" fillId="0" borderId="1" xfId="0" applyNumberFormat="1" applyFont="1" applyBorder="1"/>
    <xf numFmtId="42" fontId="21" fillId="0" borderId="0" xfId="0" applyNumberFormat="1" applyFont="1" applyBorder="1"/>
    <xf numFmtId="42" fontId="11" fillId="0" borderId="0" xfId="0" applyNumberFormat="1" applyFont="1" applyBorder="1"/>
    <xf numFmtId="165" fontId="24" fillId="0" borderId="1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/>
    <xf numFmtId="166" fontId="24" fillId="0" borderId="1" xfId="0" applyNumberFormat="1" applyFont="1" applyBorder="1"/>
    <xf numFmtId="166" fontId="21" fillId="0" borderId="0" xfId="0" applyNumberFormat="1" applyFont="1" applyBorder="1"/>
    <xf numFmtId="166" fontId="11" fillId="0" borderId="0" xfId="0" applyNumberFormat="1" applyFont="1" applyBorder="1"/>
    <xf numFmtId="166" fontId="17" fillId="0" borderId="1" xfId="0" applyNumberFormat="1" applyFont="1" applyBorder="1"/>
    <xf numFmtId="165" fontId="15" fillId="0" borderId="1" xfId="0" applyNumberFormat="1" applyFont="1" applyBorder="1"/>
    <xf numFmtId="44" fontId="17" fillId="0" borderId="1" xfId="0" applyNumberFormat="1" applyFont="1" applyBorder="1" applyAlignment="1">
      <alignment horizontal="center"/>
    </xf>
    <xf numFmtId="42" fontId="5" fillId="0" borderId="3" xfId="0" applyNumberFormat="1" applyFont="1" applyBorder="1"/>
    <xf numFmtId="42" fontId="17" fillId="0" borderId="0" xfId="0" applyNumberFormat="1" applyFont="1"/>
    <xf numFmtId="0" fontId="2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6"/>
  <sheetViews>
    <sheetView tabSelected="1" workbookViewId="0">
      <selection activeCell="H40" sqref="H40"/>
    </sheetView>
  </sheetViews>
  <sheetFormatPr defaultRowHeight="19.5" customHeight="1" x14ac:dyDescent="0.3"/>
  <cols>
    <col min="1" max="1" width="6.5546875" customWidth="1"/>
    <col min="2" max="2" width="7" customWidth="1"/>
    <col min="3" max="3" width="51.5546875" customWidth="1"/>
    <col min="4" max="4" width="16" style="23" customWidth="1"/>
    <col min="5" max="5" width="19" customWidth="1"/>
    <col min="6" max="6" width="20" style="34" customWidth="1"/>
    <col min="7" max="7" width="25.6640625" style="34" customWidth="1"/>
    <col min="8" max="8" width="29.6640625" style="34" customWidth="1"/>
  </cols>
  <sheetData>
    <row r="1" spans="1:8" ht="19.5" customHeight="1" x14ac:dyDescent="0.3">
      <c r="D1" s="14"/>
    </row>
    <row r="2" spans="1:8" ht="26.25" customHeight="1" x14ac:dyDescent="0.5">
      <c r="A2" s="53" t="s">
        <v>97</v>
      </c>
      <c r="B2" s="53"/>
      <c r="C2" s="53"/>
      <c r="D2" s="15" t="s">
        <v>148</v>
      </c>
    </row>
    <row r="3" spans="1:8" s="9" customFormat="1" ht="19.5" customHeight="1" x14ac:dyDescent="0.3">
      <c r="A3" s="8"/>
      <c r="C3" s="10"/>
      <c r="D3" s="16"/>
      <c r="F3" s="34"/>
      <c r="G3" s="34"/>
      <c r="H3" s="34"/>
    </row>
    <row r="4" spans="1:8" ht="19.5" customHeight="1" x14ac:dyDescent="0.3">
      <c r="A4" s="11" t="s">
        <v>0</v>
      </c>
      <c r="B4" s="11"/>
      <c r="C4" s="11"/>
      <c r="D4" s="17"/>
    </row>
    <row r="5" spans="1:8" ht="19.5" customHeight="1" x14ac:dyDescent="0.3">
      <c r="A5" s="1"/>
      <c r="B5" s="3"/>
      <c r="C5" s="3"/>
      <c r="D5" s="17"/>
    </row>
    <row r="6" spans="1:8" ht="19.5" customHeight="1" x14ac:dyDescent="0.3">
      <c r="A6" s="2" t="s">
        <v>1</v>
      </c>
      <c r="B6" s="4" t="s">
        <v>2</v>
      </c>
      <c r="C6" s="4" t="s">
        <v>3</v>
      </c>
      <c r="D6" s="18" t="s">
        <v>129</v>
      </c>
      <c r="E6" s="13" t="s">
        <v>131</v>
      </c>
      <c r="F6" s="18" t="s">
        <v>130</v>
      </c>
      <c r="G6" s="50" t="s">
        <v>149</v>
      </c>
      <c r="H6" s="50" t="s">
        <v>147</v>
      </c>
    </row>
    <row r="7" spans="1:8" ht="19.5" customHeight="1" x14ac:dyDescent="0.3">
      <c r="A7" s="2"/>
      <c r="B7" s="2" t="s">
        <v>4</v>
      </c>
      <c r="C7" s="2" t="s">
        <v>5</v>
      </c>
      <c r="D7" s="32">
        <v>2200000</v>
      </c>
      <c r="E7" s="13">
        <v>2709000</v>
      </c>
      <c r="F7" s="35">
        <v>2800000</v>
      </c>
      <c r="G7" s="35">
        <v>2433000</v>
      </c>
      <c r="H7" s="35">
        <v>3322000</v>
      </c>
    </row>
    <row r="8" spans="1:8" ht="19.5" customHeight="1" x14ac:dyDescent="0.3">
      <c r="A8" s="2"/>
      <c r="B8" s="2" t="s">
        <v>6</v>
      </c>
      <c r="C8" s="2" t="s">
        <v>93</v>
      </c>
      <c r="D8" s="32">
        <v>260000</v>
      </c>
      <c r="E8" s="13">
        <v>60000</v>
      </c>
      <c r="F8" s="35">
        <v>60000</v>
      </c>
      <c r="G8" s="35">
        <v>41000</v>
      </c>
      <c r="H8" s="35">
        <v>82000</v>
      </c>
    </row>
    <row r="9" spans="1:8" ht="19.5" customHeight="1" x14ac:dyDescent="0.3">
      <c r="A9" s="2"/>
      <c r="B9" s="2" t="s">
        <v>7</v>
      </c>
      <c r="C9" s="2" t="s">
        <v>8</v>
      </c>
      <c r="D9" s="32">
        <v>240000</v>
      </c>
      <c r="E9" s="13">
        <v>246000</v>
      </c>
      <c r="F9" s="35">
        <v>240000</v>
      </c>
      <c r="G9" s="35">
        <v>229000</v>
      </c>
      <c r="H9" s="35">
        <v>267000</v>
      </c>
    </row>
    <row r="10" spans="1:8" ht="19.5" customHeight="1" x14ac:dyDescent="0.3">
      <c r="A10" s="2"/>
      <c r="B10" s="2" t="s">
        <v>9</v>
      </c>
      <c r="C10" s="2" t="s">
        <v>10</v>
      </c>
      <c r="D10" s="32">
        <v>2500000</v>
      </c>
      <c r="E10" s="13">
        <v>2630000</v>
      </c>
      <c r="F10" s="35">
        <v>2600000</v>
      </c>
      <c r="G10" s="35">
        <v>2110000</v>
      </c>
      <c r="H10" s="35">
        <v>2762000</v>
      </c>
    </row>
    <row r="11" spans="1:8" ht="19.5" customHeight="1" x14ac:dyDescent="0.3">
      <c r="A11" s="2"/>
      <c r="B11" s="2" t="s">
        <v>57</v>
      </c>
      <c r="C11" s="2" t="s">
        <v>12</v>
      </c>
      <c r="D11" s="32">
        <v>230000</v>
      </c>
      <c r="E11" s="13">
        <v>230000</v>
      </c>
      <c r="F11" s="35">
        <v>110000</v>
      </c>
      <c r="G11" s="35">
        <v>106000</v>
      </c>
      <c r="H11" s="35">
        <v>110000</v>
      </c>
    </row>
    <row r="12" spans="1:8" ht="19.5" customHeight="1" x14ac:dyDescent="0.3">
      <c r="A12" s="2"/>
      <c r="B12" s="2" t="s">
        <v>11</v>
      </c>
      <c r="C12" s="2" t="s">
        <v>13</v>
      </c>
      <c r="D12" s="32">
        <v>4500000</v>
      </c>
      <c r="E12" s="13">
        <v>5326000</v>
      </c>
      <c r="F12" s="35">
        <v>5300000</v>
      </c>
      <c r="G12" s="35">
        <v>4911000</v>
      </c>
      <c r="H12" s="35">
        <v>6625000</v>
      </c>
    </row>
    <row r="13" spans="1:8" ht="19.5" customHeight="1" x14ac:dyDescent="0.3">
      <c r="A13" s="2"/>
      <c r="B13" s="2" t="s">
        <v>102</v>
      </c>
      <c r="C13" s="2" t="s">
        <v>16</v>
      </c>
      <c r="D13" s="32">
        <v>724000</v>
      </c>
      <c r="E13" s="33">
        <v>718000</v>
      </c>
      <c r="F13" s="35">
        <v>723000</v>
      </c>
      <c r="G13" s="35">
        <v>714000</v>
      </c>
      <c r="H13" s="35">
        <v>650000</v>
      </c>
    </row>
    <row r="14" spans="1:8" ht="19.5" customHeight="1" x14ac:dyDescent="0.3">
      <c r="A14" s="2"/>
      <c r="B14" s="2" t="s">
        <v>14</v>
      </c>
      <c r="C14" s="2" t="s">
        <v>15</v>
      </c>
      <c r="D14" s="32">
        <v>37000</v>
      </c>
      <c r="E14" s="13">
        <v>39000</v>
      </c>
      <c r="F14" s="35">
        <v>37000</v>
      </c>
      <c r="G14" s="35">
        <v>37000</v>
      </c>
      <c r="H14" s="35">
        <v>37000</v>
      </c>
    </row>
    <row r="15" spans="1:8" ht="19.5" customHeight="1" x14ac:dyDescent="0.3">
      <c r="A15" s="2"/>
      <c r="B15" s="2" t="s">
        <v>59</v>
      </c>
      <c r="C15" s="2" t="s">
        <v>62</v>
      </c>
      <c r="D15" s="32">
        <v>60000</v>
      </c>
      <c r="E15" s="13">
        <v>83000</v>
      </c>
      <c r="F15" s="35">
        <v>70000</v>
      </c>
      <c r="G15" s="35">
        <v>66000</v>
      </c>
      <c r="H15" s="35">
        <v>70000</v>
      </c>
    </row>
    <row r="16" spans="1:8" ht="19.5" customHeight="1" x14ac:dyDescent="0.3">
      <c r="A16" s="2"/>
      <c r="B16" s="2" t="s">
        <v>70</v>
      </c>
      <c r="C16" s="2" t="s">
        <v>71</v>
      </c>
      <c r="D16" s="32">
        <v>3000</v>
      </c>
      <c r="E16" s="13">
        <v>37000</v>
      </c>
      <c r="F16" s="35">
        <v>10000</v>
      </c>
      <c r="G16" s="35">
        <v>1000</v>
      </c>
      <c r="H16" s="35">
        <v>5000</v>
      </c>
    </row>
    <row r="17" spans="1:8" ht="19.5" customHeight="1" x14ac:dyDescent="0.3">
      <c r="A17" s="2"/>
      <c r="B17" s="2" t="s">
        <v>17</v>
      </c>
      <c r="C17" s="2" t="s">
        <v>18</v>
      </c>
      <c r="D17" s="32">
        <v>30000</v>
      </c>
      <c r="E17" s="13">
        <v>39000</v>
      </c>
      <c r="F17" s="35">
        <v>30000</v>
      </c>
      <c r="G17" s="35">
        <v>31000</v>
      </c>
      <c r="H17" s="35">
        <v>30000</v>
      </c>
    </row>
    <row r="18" spans="1:8" ht="19.5" customHeight="1" x14ac:dyDescent="0.3">
      <c r="A18" s="2"/>
      <c r="B18" s="2" t="s">
        <v>132</v>
      </c>
      <c r="C18" s="2" t="s">
        <v>133</v>
      </c>
      <c r="D18" s="32">
        <v>77000</v>
      </c>
      <c r="E18" s="13">
        <v>114000</v>
      </c>
      <c r="F18" s="35">
        <v>100000</v>
      </c>
      <c r="G18" s="35">
        <v>78000</v>
      </c>
      <c r="H18" s="35">
        <v>100000</v>
      </c>
    </row>
    <row r="19" spans="1:8" ht="19.5" customHeight="1" x14ac:dyDescent="0.3">
      <c r="A19" s="2"/>
      <c r="B19" s="2" t="s">
        <v>126</v>
      </c>
      <c r="C19" s="2" t="s">
        <v>61</v>
      </c>
      <c r="D19" s="32">
        <v>45000</v>
      </c>
      <c r="E19" s="13">
        <v>16000</v>
      </c>
      <c r="F19" s="35">
        <v>10000</v>
      </c>
      <c r="G19" s="35">
        <v>0</v>
      </c>
      <c r="H19" s="35">
        <v>0</v>
      </c>
    </row>
    <row r="20" spans="1:8" ht="19.5" customHeight="1" x14ac:dyDescent="0.3">
      <c r="A20" s="2"/>
      <c r="B20" s="2" t="s">
        <v>127</v>
      </c>
      <c r="C20" s="2" t="s">
        <v>60</v>
      </c>
      <c r="D20" s="32">
        <v>80000</v>
      </c>
      <c r="E20" s="13">
        <v>25000</v>
      </c>
      <c r="F20" s="35">
        <v>10000</v>
      </c>
      <c r="G20" s="35">
        <v>0</v>
      </c>
      <c r="H20" s="35">
        <v>0</v>
      </c>
    </row>
    <row r="21" spans="1:8" ht="19.5" customHeight="1" x14ac:dyDescent="0.3">
      <c r="A21" s="2"/>
      <c r="B21" s="2" t="s">
        <v>19</v>
      </c>
      <c r="C21" s="2" t="s">
        <v>20</v>
      </c>
      <c r="D21" s="32">
        <v>15000</v>
      </c>
      <c r="E21" s="13">
        <v>13000</v>
      </c>
      <c r="F21" s="35">
        <v>15000</v>
      </c>
      <c r="G21" s="35">
        <v>16000</v>
      </c>
      <c r="H21" s="35">
        <v>15000</v>
      </c>
    </row>
    <row r="22" spans="1:8" ht="19.5" customHeight="1" x14ac:dyDescent="0.3">
      <c r="A22" s="2"/>
      <c r="B22" s="2" t="s">
        <v>21</v>
      </c>
      <c r="C22" s="2" t="s">
        <v>22</v>
      </c>
      <c r="D22" s="32">
        <v>810000</v>
      </c>
      <c r="E22" s="13">
        <v>835000</v>
      </c>
      <c r="F22" s="35">
        <v>835000</v>
      </c>
      <c r="G22" s="35">
        <v>687000</v>
      </c>
      <c r="H22" s="35">
        <v>835000</v>
      </c>
    </row>
    <row r="23" spans="1:8" ht="19.5" customHeight="1" x14ac:dyDescent="0.3">
      <c r="A23" s="2"/>
      <c r="B23" s="2" t="s">
        <v>134</v>
      </c>
      <c r="C23" s="2" t="s">
        <v>135</v>
      </c>
      <c r="D23" s="32">
        <v>25000</v>
      </c>
      <c r="E23" s="13">
        <v>25000</v>
      </c>
      <c r="F23" s="35">
        <v>26000</v>
      </c>
      <c r="G23" s="35">
        <v>71000</v>
      </c>
      <c r="H23" s="35">
        <v>25000</v>
      </c>
    </row>
    <row r="24" spans="1:8" ht="19.5" customHeight="1" x14ac:dyDescent="0.3">
      <c r="A24" s="2"/>
      <c r="B24" s="2" t="s">
        <v>23</v>
      </c>
      <c r="C24" s="2" t="s">
        <v>118</v>
      </c>
      <c r="D24" s="32">
        <v>192300</v>
      </c>
      <c r="E24" s="13">
        <v>192300</v>
      </c>
      <c r="F24" s="35">
        <v>234100</v>
      </c>
      <c r="G24" s="35">
        <v>195000</v>
      </c>
      <c r="H24" s="35">
        <v>234000</v>
      </c>
    </row>
    <row r="25" spans="1:8" ht="19.5" customHeight="1" x14ac:dyDescent="0.3">
      <c r="A25" s="2"/>
      <c r="B25" s="2" t="s">
        <v>136</v>
      </c>
      <c r="C25" s="2" t="s">
        <v>137</v>
      </c>
      <c r="D25" s="32">
        <v>326000</v>
      </c>
      <c r="E25" s="13">
        <v>326000</v>
      </c>
      <c r="F25" s="35">
        <v>60000</v>
      </c>
      <c r="G25" s="35">
        <v>262000</v>
      </c>
      <c r="H25" s="35">
        <v>60000</v>
      </c>
    </row>
    <row r="26" spans="1:8" ht="19.5" customHeight="1" x14ac:dyDescent="0.3">
      <c r="A26" s="2"/>
      <c r="B26" s="2"/>
      <c r="C26" s="2"/>
      <c r="D26" s="32"/>
      <c r="E26" s="13"/>
      <c r="F26" s="35"/>
      <c r="G26" s="35"/>
      <c r="H26" s="35"/>
    </row>
    <row r="27" spans="1:8" ht="19.5" customHeight="1" x14ac:dyDescent="0.3">
      <c r="A27" s="2" t="s">
        <v>24</v>
      </c>
      <c r="B27" s="2"/>
      <c r="C27" s="2" t="s">
        <v>106</v>
      </c>
      <c r="D27" s="32">
        <v>1000000</v>
      </c>
      <c r="E27" s="13">
        <v>3323000</v>
      </c>
      <c r="F27" s="35">
        <v>1500000</v>
      </c>
      <c r="G27" s="35">
        <v>647000</v>
      </c>
      <c r="H27" s="35">
        <v>800000</v>
      </c>
    </row>
    <row r="28" spans="1:8" ht="19.5" customHeight="1" x14ac:dyDescent="0.3">
      <c r="A28" s="2" t="s">
        <v>79</v>
      </c>
      <c r="B28" s="2"/>
      <c r="C28" s="2" t="s">
        <v>107</v>
      </c>
      <c r="D28" s="32">
        <v>60000</v>
      </c>
      <c r="E28" s="13">
        <v>133000</v>
      </c>
      <c r="F28" s="35">
        <v>130000</v>
      </c>
      <c r="G28" s="35">
        <v>163000</v>
      </c>
      <c r="H28" s="35">
        <v>150000</v>
      </c>
    </row>
    <row r="29" spans="1:8" ht="19.5" customHeight="1" x14ac:dyDescent="0.3">
      <c r="A29" s="2" t="s">
        <v>80</v>
      </c>
      <c r="B29" s="2"/>
      <c r="C29" s="2" t="s">
        <v>116</v>
      </c>
      <c r="D29" s="32">
        <v>300000</v>
      </c>
      <c r="E29" s="13">
        <v>279000</v>
      </c>
      <c r="F29" s="35">
        <v>0</v>
      </c>
      <c r="G29" s="35">
        <v>0</v>
      </c>
      <c r="H29" s="35">
        <v>0</v>
      </c>
    </row>
    <row r="30" spans="1:8" ht="19.5" customHeight="1" x14ac:dyDescent="0.3">
      <c r="A30" s="2" t="s">
        <v>122</v>
      </c>
      <c r="B30" s="2"/>
      <c r="C30" s="2" t="s">
        <v>138</v>
      </c>
      <c r="D30" s="32">
        <v>0</v>
      </c>
      <c r="E30" s="13">
        <v>0</v>
      </c>
      <c r="F30" s="35">
        <v>12000</v>
      </c>
      <c r="G30" s="35">
        <v>7000</v>
      </c>
      <c r="H30" s="35">
        <v>0</v>
      </c>
    </row>
    <row r="31" spans="1:8" ht="19.5" customHeight="1" x14ac:dyDescent="0.3">
      <c r="A31" s="2" t="s">
        <v>28</v>
      </c>
      <c r="B31" s="2"/>
      <c r="C31" s="2" t="s">
        <v>29</v>
      </c>
      <c r="D31" s="32">
        <v>480000</v>
      </c>
      <c r="E31" s="13">
        <v>560000</v>
      </c>
      <c r="F31" s="35">
        <v>500000</v>
      </c>
      <c r="G31" s="35">
        <v>535000</v>
      </c>
      <c r="H31" s="35">
        <v>500000</v>
      </c>
    </row>
    <row r="32" spans="1:8" ht="19.5" customHeight="1" x14ac:dyDescent="0.3">
      <c r="A32" s="2" t="s">
        <v>42</v>
      </c>
      <c r="B32" s="2"/>
      <c r="C32" s="2" t="s">
        <v>96</v>
      </c>
      <c r="D32" s="32">
        <v>727000</v>
      </c>
      <c r="E32" s="13">
        <v>703000</v>
      </c>
      <c r="F32" s="35">
        <v>700000</v>
      </c>
      <c r="G32" s="35">
        <v>740000</v>
      </c>
      <c r="H32" s="35">
        <v>700000</v>
      </c>
    </row>
    <row r="33" spans="1:8" ht="19.5" customHeight="1" x14ac:dyDescent="0.3">
      <c r="A33" s="2" t="s">
        <v>63</v>
      </c>
      <c r="B33" s="2"/>
      <c r="C33" s="2" t="s">
        <v>64</v>
      </c>
      <c r="D33" s="32">
        <v>80000</v>
      </c>
      <c r="E33" s="13">
        <v>82700</v>
      </c>
      <c r="F33" s="35">
        <v>80000</v>
      </c>
      <c r="G33" s="35">
        <v>161000</v>
      </c>
      <c r="H33" s="35">
        <v>150000</v>
      </c>
    </row>
    <row r="34" spans="1:8" ht="19.5" customHeight="1" x14ac:dyDescent="0.3">
      <c r="A34" s="2" t="s">
        <v>45</v>
      </c>
      <c r="B34" s="2"/>
      <c r="C34" s="2" t="s">
        <v>65</v>
      </c>
      <c r="D34" s="32">
        <f>50000+58000</f>
        <v>108000</v>
      </c>
      <c r="E34" s="13">
        <v>108000</v>
      </c>
      <c r="F34" s="35">
        <v>100000</v>
      </c>
      <c r="G34" s="35">
        <v>56000</v>
      </c>
      <c r="H34" s="35">
        <v>100000</v>
      </c>
    </row>
    <row r="35" spans="1:8" ht="19.5" customHeight="1" x14ac:dyDescent="0.3">
      <c r="A35" s="2" t="s">
        <v>34</v>
      </c>
      <c r="B35" s="2"/>
      <c r="C35" s="2" t="s">
        <v>35</v>
      </c>
      <c r="D35" s="32">
        <v>10000</v>
      </c>
      <c r="E35" s="13">
        <v>42000</v>
      </c>
      <c r="F35" s="35">
        <v>25000</v>
      </c>
      <c r="G35" s="35">
        <v>7000</v>
      </c>
      <c r="H35" s="35">
        <v>10000</v>
      </c>
    </row>
    <row r="36" spans="1:8" ht="19.5" customHeight="1" x14ac:dyDescent="0.3">
      <c r="A36" s="2" t="s">
        <v>36</v>
      </c>
      <c r="B36" s="2"/>
      <c r="C36" s="2" t="s">
        <v>37</v>
      </c>
      <c r="D36" s="32">
        <v>6000</v>
      </c>
      <c r="E36" s="13">
        <v>4500</v>
      </c>
      <c r="F36" s="35">
        <v>5000</v>
      </c>
      <c r="G36" s="35">
        <v>1800</v>
      </c>
      <c r="H36" s="35">
        <v>5000</v>
      </c>
    </row>
    <row r="37" spans="1:8" ht="19.5" customHeight="1" x14ac:dyDescent="0.3">
      <c r="A37" s="2" t="s">
        <v>72</v>
      </c>
      <c r="B37" s="2"/>
      <c r="C37" s="2" t="s">
        <v>150</v>
      </c>
      <c r="D37" s="32">
        <v>60000</v>
      </c>
      <c r="E37" s="13">
        <v>73500</v>
      </c>
      <c r="F37" s="35">
        <v>60000</v>
      </c>
      <c r="G37" s="35">
        <v>85000</v>
      </c>
      <c r="H37" s="35">
        <v>80000</v>
      </c>
    </row>
    <row r="38" spans="1:8" ht="19.5" customHeight="1" x14ac:dyDescent="0.3">
      <c r="A38" s="2" t="s">
        <v>38</v>
      </c>
      <c r="B38" s="2"/>
      <c r="C38" s="2" t="s">
        <v>39</v>
      </c>
      <c r="D38" s="32">
        <v>25000</v>
      </c>
      <c r="E38" s="13">
        <v>37500</v>
      </c>
      <c r="F38" s="35">
        <v>30000</v>
      </c>
      <c r="G38" s="35">
        <v>47000</v>
      </c>
      <c r="H38" s="35">
        <v>40000</v>
      </c>
    </row>
    <row r="39" spans="1:8" ht="19.5" customHeight="1" x14ac:dyDescent="0.3">
      <c r="A39" s="2" t="s">
        <v>89</v>
      </c>
      <c r="B39" s="2"/>
      <c r="C39" s="2" t="s">
        <v>90</v>
      </c>
      <c r="D39" s="32">
        <v>9000</v>
      </c>
      <c r="E39" s="13">
        <v>0</v>
      </c>
      <c r="F39" s="35">
        <v>1000</v>
      </c>
      <c r="G39" s="35">
        <v>0</v>
      </c>
      <c r="H39" s="35">
        <v>0</v>
      </c>
    </row>
    <row r="40" spans="1:8" ht="19.5" customHeight="1" x14ac:dyDescent="0.3">
      <c r="A40" s="2" t="s">
        <v>112</v>
      </c>
      <c r="B40" s="2"/>
      <c r="C40" s="2" t="s">
        <v>117</v>
      </c>
      <c r="D40" s="32">
        <v>50000</v>
      </c>
      <c r="E40" s="13">
        <v>50000</v>
      </c>
      <c r="F40" s="35">
        <v>50000</v>
      </c>
      <c r="G40" s="35">
        <v>1170000</v>
      </c>
      <c r="H40" s="35">
        <v>0</v>
      </c>
    </row>
    <row r="41" spans="1:8" ht="19.5" customHeight="1" x14ac:dyDescent="0.3">
      <c r="A41" s="2"/>
      <c r="B41" s="2"/>
      <c r="C41" s="5"/>
      <c r="D41" s="19"/>
      <c r="E41" s="13"/>
      <c r="F41" s="35"/>
      <c r="G41" s="35"/>
      <c r="H41" s="35"/>
    </row>
    <row r="42" spans="1:8" ht="19.5" customHeight="1" x14ac:dyDescent="0.3">
      <c r="A42" s="2"/>
      <c r="B42" s="2"/>
      <c r="C42" s="7" t="s">
        <v>92</v>
      </c>
      <c r="D42" s="51">
        <f>SUM(D7:D41)</f>
        <v>15269300</v>
      </c>
      <c r="E42" s="51">
        <f>SUM(E7:E41)</f>
        <v>19059500</v>
      </c>
      <c r="F42" s="51">
        <f>SUM(F7:F41)</f>
        <v>16463100</v>
      </c>
      <c r="G42" s="51">
        <f>SUM(G7:G41)</f>
        <v>15607800</v>
      </c>
      <c r="H42" s="51">
        <f>SUM(H7:H41)</f>
        <v>17764000</v>
      </c>
    </row>
    <row r="43" spans="1:8" ht="19.5" customHeight="1" x14ac:dyDescent="0.3">
      <c r="A43" s="2"/>
      <c r="B43" s="2"/>
      <c r="C43" s="5"/>
      <c r="D43" s="19"/>
      <c r="E43" s="6"/>
      <c r="F43" s="35"/>
      <c r="G43" s="35"/>
      <c r="H43" s="35"/>
    </row>
    <row r="44" spans="1:8" ht="24.75" customHeight="1" x14ac:dyDescent="0.4">
      <c r="A44" s="2"/>
      <c r="B44" s="2"/>
      <c r="C44" s="27" t="s">
        <v>84</v>
      </c>
      <c r="D44" s="26"/>
      <c r="E44" s="1"/>
      <c r="F44" s="35"/>
      <c r="G44" s="35"/>
      <c r="H44" s="35"/>
    </row>
    <row r="45" spans="1:8" ht="19.5" customHeight="1" x14ac:dyDescent="0.4">
      <c r="A45" s="5"/>
      <c r="B45" s="5"/>
      <c r="C45" s="12"/>
      <c r="D45" s="20"/>
      <c r="E45" s="1"/>
      <c r="F45" s="36"/>
      <c r="G45" s="36"/>
      <c r="H45" s="36"/>
    </row>
    <row r="46" spans="1:8" ht="19.5" customHeight="1" x14ac:dyDescent="0.4">
      <c r="A46" s="5"/>
      <c r="B46" s="5"/>
      <c r="C46" s="12"/>
      <c r="D46" s="20"/>
      <c r="E46" s="1"/>
      <c r="F46" s="37"/>
      <c r="G46" s="37"/>
      <c r="H46" s="37"/>
    </row>
    <row r="47" spans="1:8" ht="19.5" customHeight="1" x14ac:dyDescent="0.3">
      <c r="A47" s="11" t="s">
        <v>40</v>
      </c>
      <c r="B47" s="11"/>
      <c r="C47" s="11"/>
      <c r="D47" s="17"/>
      <c r="E47" s="1"/>
      <c r="F47" s="37"/>
      <c r="G47" s="37"/>
      <c r="H47" s="37"/>
    </row>
    <row r="48" spans="1:8" ht="19.5" customHeight="1" x14ac:dyDescent="0.3">
      <c r="A48" s="1"/>
      <c r="B48" s="3"/>
      <c r="C48" s="3"/>
      <c r="D48" s="17"/>
      <c r="E48" s="1"/>
      <c r="F48" s="38"/>
      <c r="G48" s="38"/>
      <c r="H48" s="38"/>
    </row>
    <row r="49" spans="1:8" ht="19.5" customHeight="1" x14ac:dyDescent="0.3">
      <c r="A49" s="2" t="s">
        <v>1</v>
      </c>
      <c r="B49" s="4" t="s">
        <v>2</v>
      </c>
      <c r="C49" s="4" t="s">
        <v>3</v>
      </c>
      <c r="D49" s="18" t="s">
        <v>103</v>
      </c>
      <c r="E49" s="13" t="s">
        <v>131</v>
      </c>
      <c r="F49" s="18" t="s">
        <v>130</v>
      </c>
      <c r="G49" s="18" t="s">
        <v>130</v>
      </c>
      <c r="H49" s="18" t="s">
        <v>151</v>
      </c>
    </row>
    <row r="50" spans="1:8" ht="19.5" customHeight="1" x14ac:dyDescent="0.3">
      <c r="A50" s="2"/>
      <c r="B50" s="4"/>
      <c r="C50" s="4"/>
      <c r="D50" s="18"/>
      <c r="E50" s="13"/>
      <c r="F50" s="35"/>
      <c r="G50" s="35"/>
      <c r="H50" s="35"/>
    </row>
    <row r="51" spans="1:8" ht="19.5" customHeight="1" x14ac:dyDescent="0.3">
      <c r="A51" s="2" t="s">
        <v>73</v>
      </c>
      <c r="B51" s="4"/>
      <c r="C51" s="2" t="s">
        <v>74</v>
      </c>
      <c r="D51" s="31">
        <v>4000</v>
      </c>
      <c r="E51" s="13">
        <v>3500</v>
      </c>
      <c r="F51" s="35">
        <v>4000</v>
      </c>
      <c r="G51" s="35">
        <v>0</v>
      </c>
      <c r="H51" s="35">
        <v>0</v>
      </c>
    </row>
    <row r="52" spans="1:8" ht="19.5" customHeight="1" x14ac:dyDescent="0.3">
      <c r="A52" s="2" t="s">
        <v>24</v>
      </c>
      <c r="B52" s="2"/>
      <c r="C52" s="2" t="s">
        <v>25</v>
      </c>
      <c r="D52" s="31">
        <v>1500000</v>
      </c>
      <c r="E52" s="13">
        <v>4900000</v>
      </c>
      <c r="F52" s="35">
        <v>1500000</v>
      </c>
      <c r="G52" s="35">
        <v>2141000</v>
      </c>
      <c r="H52" s="35">
        <v>1500000</v>
      </c>
    </row>
    <row r="53" spans="1:8" ht="19.5" customHeight="1" x14ac:dyDescent="0.3">
      <c r="A53" s="2" t="s">
        <v>108</v>
      </c>
      <c r="B53" s="2"/>
      <c r="C53" s="2" t="s">
        <v>109</v>
      </c>
      <c r="D53" s="31">
        <v>5000</v>
      </c>
      <c r="E53" s="13">
        <v>0</v>
      </c>
      <c r="F53" s="35">
        <v>5000</v>
      </c>
      <c r="G53" s="35">
        <v>0</v>
      </c>
      <c r="H53" s="35">
        <v>0</v>
      </c>
    </row>
    <row r="54" spans="1:8" ht="19.5" customHeight="1" x14ac:dyDescent="0.3">
      <c r="A54" s="2" t="s">
        <v>79</v>
      </c>
      <c r="B54" s="2"/>
      <c r="C54" s="2" t="s">
        <v>120</v>
      </c>
      <c r="D54" s="31">
        <v>240000</v>
      </c>
      <c r="E54" s="13">
        <v>242000</v>
      </c>
      <c r="F54" s="35">
        <v>250000</v>
      </c>
      <c r="G54" s="35">
        <v>162000</v>
      </c>
      <c r="H54" s="35">
        <v>250000</v>
      </c>
    </row>
    <row r="55" spans="1:8" ht="19.5" customHeight="1" x14ac:dyDescent="0.3">
      <c r="A55" s="2" t="s">
        <v>80</v>
      </c>
      <c r="B55" s="2"/>
      <c r="C55" s="2" t="s">
        <v>81</v>
      </c>
      <c r="D55" s="31">
        <v>410000</v>
      </c>
      <c r="E55" s="13">
        <v>197000</v>
      </c>
      <c r="F55" s="35">
        <v>50000</v>
      </c>
      <c r="G55" s="35">
        <v>21000</v>
      </c>
      <c r="H55" s="35">
        <v>0</v>
      </c>
    </row>
    <row r="56" spans="1:8" ht="19.5" customHeight="1" x14ac:dyDescent="0.3">
      <c r="A56" s="2" t="s">
        <v>119</v>
      </c>
      <c r="B56" s="2"/>
      <c r="C56" s="2" t="s">
        <v>121</v>
      </c>
      <c r="D56" s="31">
        <v>30000</v>
      </c>
      <c r="E56" s="13">
        <v>20000</v>
      </c>
      <c r="F56" s="35">
        <v>20000</v>
      </c>
      <c r="G56" s="35">
        <v>0</v>
      </c>
      <c r="H56" s="35">
        <v>0</v>
      </c>
    </row>
    <row r="57" spans="1:8" ht="19.5" customHeight="1" x14ac:dyDescent="0.3">
      <c r="A57" s="2" t="s">
        <v>26</v>
      </c>
      <c r="B57" s="2"/>
      <c r="C57" s="2" t="s">
        <v>27</v>
      </c>
      <c r="D57" s="31">
        <v>1500000</v>
      </c>
      <c r="E57" s="13">
        <v>1611000</v>
      </c>
      <c r="F57" s="35">
        <v>2600000</v>
      </c>
      <c r="G57" s="35">
        <v>3741000</v>
      </c>
      <c r="H57" s="35">
        <v>1500000</v>
      </c>
    </row>
    <row r="58" spans="1:8" ht="19.5" customHeight="1" x14ac:dyDescent="0.3">
      <c r="A58" s="2" t="s">
        <v>139</v>
      </c>
      <c r="B58" s="2"/>
      <c r="C58" s="2" t="s">
        <v>140</v>
      </c>
      <c r="D58" s="31"/>
      <c r="E58" s="13">
        <v>395000</v>
      </c>
      <c r="F58" s="35">
        <v>60000</v>
      </c>
      <c r="G58" s="35">
        <v>60000</v>
      </c>
      <c r="H58" s="35">
        <v>2500000</v>
      </c>
    </row>
    <row r="59" spans="1:8" ht="19.5" customHeight="1" x14ac:dyDescent="0.3">
      <c r="A59" s="2" t="s">
        <v>128</v>
      </c>
      <c r="B59" s="2"/>
      <c r="C59" s="2" t="s">
        <v>41</v>
      </c>
      <c r="D59" s="31">
        <v>250000</v>
      </c>
      <c r="E59" s="13">
        <v>101000</v>
      </c>
      <c r="F59" s="35">
        <v>102000</v>
      </c>
      <c r="G59" s="35">
        <v>103000</v>
      </c>
      <c r="H59" s="35">
        <v>103000</v>
      </c>
    </row>
    <row r="60" spans="1:8" ht="19.5" customHeight="1" x14ac:dyDescent="0.3">
      <c r="A60" s="2" t="s">
        <v>122</v>
      </c>
      <c r="B60" s="2"/>
      <c r="C60" s="2" t="s">
        <v>123</v>
      </c>
      <c r="D60" s="31">
        <v>80000</v>
      </c>
      <c r="E60" s="13">
        <v>46000</v>
      </c>
      <c r="F60" s="35">
        <v>250000</v>
      </c>
      <c r="G60" s="35">
        <v>196000</v>
      </c>
      <c r="H60" s="35">
        <v>1000000</v>
      </c>
    </row>
    <row r="61" spans="1:8" ht="19.5" customHeight="1" x14ac:dyDescent="0.3">
      <c r="A61" s="2" t="s">
        <v>28</v>
      </c>
      <c r="B61" s="2"/>
      <c r="C61" s="2" t="s">
        <v>29</v>
      </c>
      <c r="D61" s="31">
        <v>400000</v>
      </c>
      <c r="E61" s="13">
        <v>266000</v>
      </c>
      <c r="F61" s="35">
        <v>400000</v>
      </c>
      <c r="G61" s="35">
        <v>403000</v>
      </c>
      <c r="H61" s="35">
        <v>430000</v>
      </c>
    </row>
    <row r="62" spans="1:8" ht="19.5" customHeight="1" x14ac:dyDescent="0.3">
      <c r="A62" s="2" t="s">
        <v>42</v>
      </c>
      <c r="B62" s="2"/>
      <c r="C62" s="2" t="s">
        <v>96</v>
      </c>
      <c r="D62" s="31">
        <v>850000</v>
      </c>
      <c r="E62" s="13">
        <v>645000</v>
      </c>
      <c r="F62" s="35">
        <v>700000</v>
      </c>
      <c r="G62" s="35">
        <v>652000</v>
      </c>
      <c r="H62" s="35">
        <v>700000</v>
      </c>
    </row>
    <row r="63" spans="1:8" ht="19.5" customHeight="1" x14ac:dyDescent="0.3">
      <c r="A63" s="2" t="s">
        <v>43</v>
      </c>
      <c r="B63" s="2"/>
      <c r="C63" s="2" t="s">
        <v>91</v>
      </c>
      <c r="D63" s="31">
        <v>950000</v>
      </c>
      <c r="E63" s="13">
        <v>1102000</v>
      </c>
      <c r="F63" s="35">
        <v>900000</v>
      </c>
      <c r="G63" s="35">
        <v>701000</v>
      </c>
      <c r="H63" s="35">
        <v>900000</v>
      </c>
    </row>
    <row r="64" spans="1:8" ht="19.5" customHeight="1" x14ac:dyDescent="0.3">
      <c r="A64" s="2" t="s">
        <v>58</v>
      </c>
      <c r="B64" s="2"/>
      <c r="C64" s="2" t="s">
        <v>44</v>
      </c>
      <c r="D64" s="31">
        <v>40000</v>
      </c>
      <c r="E64" s="13">
        <v>7000</v>
      </c>
      <c r="F64" s="35">
        <v>200000</v>
      </c>
      <c r="G64" s="35">
        <v>119000</v>
      </c>
      <c r="H64" s="35">
        <v>400000</v>
      </c>
    </row>
    <row r="65" spans="1:8" ht="19.5" customHeight="1" x14ac:dyDescent="0.3">
      <c r="A65" s="2" t="s">
        <v>63</v>
      </c>
      <c r="B65" s="2"/>
      <c r="C65" s="2" t="s">
        <v>64</v>
      </c>
      <c r="D65" s="31">
        <v>70000</v>
      </c>
      <c r="E65" s="13">
        <v>69000</v>
      </c>
      <c r="F65" s="35">
        <v>420000</v>
      </c>
      <c r="G65" s="35">
        <v>135000</v>
      </c>
      <c r="H65" s="35">
        <v>150000</v>
      </c>
    </row>
    <row r="66" spans="1:8" ht="19.5" customHeight="1" x14ac:dyDescent="0.3">
      <c r="A66" s="2" t="s">
        <v>30</v>
      </c>
      <c r="B66" s="2"/>
      <c r="C66" s="2" t="s">
        <v>31</v>
      </c>
      <c r="D66" s="31">
        <v>100000</v>
      </c>
      <c r="E66" s="13">
        <v>68000</v>
      </c>
      <c r="F66" s="35">
        <v>100000</v>
      </c>
      <c r="G66" s="35">
        <v>66000</v>
      </c>
      <c r="H66" s="35">
        <v>150000</v>
      </c>
    </row>
    <row r="67" spans="1:8" ht="19.5" customHeight="1" x14ac:dyDescent="0.3">
      <c r="A67" s="2" t="s">
        <v>33</v>
      </c>
      <c r="B67" s="2"/>
      <c r="C67" s="2" t="s">
        <v>66</v>
      </c>
      <c r="D67" s="31">
        <v>26000</v>
      </c>
      <c r="E67" s="13">
        <v>30000</v>
      </c>
      <c r="F67" s="35">
        <v>30000</v>
      </c>
      <c r="G67" s="35">
        <v>4000</v>
      </c>
      <c r="H67" s="35">
        <v>5000</v>
      </c>
    </row>
    <row r="68" spans="1:8" ht="19.5" customHeight="1" x14ac:dyDescent="0.3">
      <c r="A68" s="2" t="s">
        <v>56</v>
      </c>
      <c r="B68" s="2"/>
      <c r="C68" s="2" t="s">
        <v>32</v>
      </c>
      <c r="D68" s="31">
        <v>320000</v>
      </c>
      <c r="E68" s="13">
        <v>222000</v>
      </c>
      <c r="F68" s="35">
        <v>320000</v>
      </c>
      <c r="G68" s="35">
        <v>246000</v>
      </c>
      <c r="H68" s="35">
        <v>400000</v>
      </c>
    </row>
    <row r="69" spans="1:8" ht="19.5" customHeight="1" x14ac:dyDescent="0.3">
      <c r="A69" s="2" t="s">
        <v>67</v>
      </c>
      <c r="B69" s="2"/>
      <c r="C69" s="2" t="s">
        <v>68</v>
      </c>
      <c r="D69" s="31">
        <f>70000</f>
        <v>70000</v>
      </c>
      <c r="E69" s="13">
        <v>77000</v>
      </c>
      <c r="F69" s="35">
        <v>70000</v>
      </c>
      <c r="G69" s="35">
        <v>70000</v>
      </c>
      <c r="H69" s="35">
        <v>620000</v>
      </c>
    </row>
    <row r="70" spans="1:8" ht="19.5" customHeight="1" x14ac:dyDescent="0.3">
      <c r="A70" s="2" t="s">
        <v>75</v>
      </c>
      <c r="B70" s="2"/>
      <c r="C70" s="2" t="s">
        <v>76</v>
      </c>
      <c r="D70" s="31">
        <v>250000</v>
      </c>
      <c r="E70" s="13">
        <v>219000</v>
      </c>
      <c r="F70" s="35">
        <v>250000</v>
      </c>
      <c r="G70" s="35">
        <v>56000</v>
      </c>
      <c r="H70" s="35">
        <v>150000</v>
      </c>
    </row>
    <row r="71" spans="1:8" ht="19.5" customHeight="1" x14ac:dyDescent="0.3">
      <c r="A71" s="2"/>
      <c r="B71" s="2"/>
      <c r="C71" s="2"/>
      <c r="D71" s="31"/>
      <c r="E71" s="13"/>
      <c r="F71" s="35"/>
      <c r="G71" s="35"/>
      <c r="H71" s="35"/>
    </row>
    <row r="72" spans="1:8" ht="19.5" customHeight="1" x14ac:dyDescent="0.3">
      <c r="A72" s="2" t="s">
        <v>45</v>
      </c>
      <c r="B72" s="2"/>
      <c r="C72" s="2" t="s">
        <v>46</v>
      </c>
      <c r="D72" s="31">
        <v>480000</v>
      </c>
      <c r="E72" s="13">
        <v>288000</v>
      </c>
      <c r="F72" s="35">
        <v>150000</v>
      </c>
      <c r="G72" s="35">
        <v>46000</v>
      </c>
      <c r="H72" s="35">
        <v>150000</v>
      </c>
    </row>
    <row r="73" spans="1:8" ht="19.5" customHeight="1" x14ac:dyDescent="0.3">
      <c r="A73" s="2" t="s">
        <v>47</v>
      </c>
      <c r="B73" s="2"/>
      <c r="C73" s="2" t="s">
        <v>48</v>
      </c>
      <c r="D73" s="31">
        <v>700000</v>
      </c>
      <c r="E73" s="13">
        <v>244000</v>
      </c>
      <c r="F73" s="35">
        <v>1500000</v>
      </c>
      <c r="G73" s="35">
        <v>212000</v>
      </c>
      <c r="H73" s="35">
        <v>300000</v>
      </c>
    </row>
    <row r="74" spans="1:8" ht="19.5" customHeight="1" x14ac:dyDescent="0.3">
      <c r="A74" s="2" t="s">
        <v>34</v>
      </c>
      <c r="B74" s="2"/>
      <c r="C74" s="2" t="s">
        <v>77</v>
      </c>
      <c r="D74" s="31">
        <v>860000</v>
      </c>
      <c r="E74" s="13">
        <f>1557000</f>
        <v>1557000</v>
      </c>
      <c r="F74" s="35">
        <v>1500000</v>
      </c>
      <c r="G74" s="35">
        <v>1827000</v>
      </c>
      <c r="H74" s="35">
        <v>1350000</v>
      </c>
    </row>
    <row r="75" spans="1:8" ht="19.5" customHeight="1" x14ac:dyDescent="0.3">
      <c r="A75" s="2" t="s">
        <v>141</v>
      </c>
      <c r="B75" s="2"/>
      <c r="C75" s="2" t="s">
        <v>142</v>
      </c>
      <c r="D75" s="31">
        <v>1132000</v>
      </c>
      <c r="E75" s="13">
        <v>1131000</v>
      </c>
      <c r="F75" s="35">
        <v>1100000</v>
      </c>
      <c r="G75" s="35">
        <v>0</v>
      </c>
      <c r="H75" s="35">
        <v>0</v>
      </c>
    </row>
    <row r="76" spans="1:8" ht="19.5" customHeight="1" x14ac:dyDescent="0.3">
      <c r="A76" s="2" t="s">
        <v>36</v>
      </c>
      <c r="B76" s="2"/>
      <c r="C76" s="2" t="s">
        <v>83</v>
      </c>
      <c r="D76" s="31">
        <v>1000000</v>
      </c>
      <c r="E76" s="13">
        <v>942000</v>
      </c>
      <c r="F76" s="35">
        <v>1000000</v>
      </c>
      <c r="G76" s="35">
        <v>850000</v>
      </c>
      <c r="H76" s="35">
        <v>1000000</v>
      </c>
    </row>
    <row r="77" spans="1:8" ht="19.5" customHeight="1" x14ac:dyDescent="0.3">
      <c r="A77" s="2" t="s">
        <v>143</v>
      </c>
      <c r="B77" s="2"/>
      <c r="C77" s="2" t="s">
        <v>144</v>
      </c>
      <c r="D77" s="31">
        <v>1318000</v>
      </c>
      <c r="E77" s="13">
        <v>724000</v>
      </c>
      <c r="F77" s="35">
        <v>100000</v>
      </c>
      <c r="G77" s="35">
        <v>53000</v>
      </c>
      <c r="H77" s="35">
        <v>100000</v>
      </c>
    </row>
    <row r="78" spans="1:8" ht="19.5" customHeight="1" x14ac:dyDescent="0.3">
      <c r="A78" s="2" t="s">
        <v>124</v>
      </c>
      <c r="B78" s="2"/>
      <c r="C78" s="2" t="s">
        <v>125</v>
      </c>
      <c r="D78" s="31">
        <v>280000</v>
      </c>
      <c r="E78" s="13">
        <v>386000</v>
      </c>
      <c r="F78" s="35">
        <v>2000000</v>
      </c>
      <c r="G78" s="35">
        <v>2000000</v>
      </c>
      <c r="H78" s="35">
        <v>1200000</v>
      </c>
    </row>
    <row r="79" spans="1:8" ht="19.5" customHeight="1" x14ac:dyDescent="0.3">
      <c r="A79" s="2" t="s">
        <v>87</v>
      </c>
      <c r="B79" s="2"/>
      <c r="C79" s="2" t="s">
        <v>88</v>
      </c>
      <c r="D79" s="32">
        <v>30000</v>
      </c>
      <c r="E79" s="32">
        <v>30000</v>
      </c>
      <c r="F79" s="32">
        <v>30000</v>
      </c>
      <c r="G79" s="32">
        <v>30000</v>
      </c>
      <c r="H79" s="32">
        <v>30000</v>
      </c>
    </row>
    <row r="80" spans="1:8" ht="19.5" customHeight="1" x14ac:dyDescent="0.3">
      <c r="A80" s="2" t="s">
        <v>49</v>
      </c>
      <c r="B80" s="2"/>
      <c r="C80" s="2" t="s">
        <v>50</v>
      </c>
      <c r="D80" s="31">
        <v>110000</v>
      </c>
      <c r="E80" s="31">
        <v>173000</v>
      </c>
      <c r="F80" s="31">
        <v>220000</v>
      </c>
      <c r="G80" s="31">
        <v>46669</v>
      </c>
      <c r="H80" s="31">
        <v>200000</v>
      </c>
    </row>
    <row r="81" spans="1:8" ht="19.5" customHeight="1" x14ac:dyDescent="0.3">
      <c r="A81" s="2" t="s">
        <v>82</v>
      </c>
      <c r="B81" s="2"/>
      <c r="C81" s="2" t="s">
        <v>115</v>
      </c>
      <c r="D81" s="31">
        <v>120000</v>
      </c>
      <c r="E81" s="31">
        <v>113000</v>
      </c>
      <c r="F81" s="31">
        <v>40000</v>
      </c>
      <c r="G81" s="31">
        <v>35000</v>
      </c>
      <c r="H81" s="31">
        <v>60000</v>
      </c>
    </row>
    <row r="82" spans="1:8" ht="19.5" customHeight="1" x14ac:dyDescent="0.3">
      <c r="A82" s="2" t="s">
        <v>104</v>
      </c>
      <c r="B82" s="2"/>
      <c r="C82" s="2" t="s">
        <v>105</v>
      </c>
      <c r="D82" s="31">
        <v>2300</v>
      </c>
      <c r="E82" s="31">
        <v>2300</v>
      </c>
      <c r="F82" s="31">
        <v>2300</v>
      </c>
      <c r="G82" s="31">
        <v>0</v>
      </c>
      <c r="H82" s="31">
        <v>0</v>
      </c>
    </row>
    <row r="83" spans="1:8" ht="19.5" customHeight="1" x14ac:dyDescent="0.3">
      <c r="A83" s="2" t="s">
        <v>51</v>
      </c>
      <c r="B83" s="2"/>
      <c r="C83" s="2" t="s">
        <v>78</v>
      </c>
      <c r="D83" s="31">
        <v>10000</v>
      </c>
      <c r="E83" s="31">
        <v>13500</v>
      </c>
      <c r="F83" s="31">
        <v>15000</v>
      </c>
      <c r="G83" s="31">
        <v>12000</v>
      </c>
      <c r="H83" s="31">
        <v>15000</v>
      </c>
    </row>
    <row r="84" spans="1:8" ht="19.5" customHeight="1" x14ac:dyDescent="0.3">
      <c r="A84" s="2" t="s">
        <v>52</v>
      </c>
      <c r="B84" s="2"/>
      <c r="C84" s="2" t="s">
        <v>53</v>
      </c>
      <c r="D84" s="31">
        <v>200000</v>
      </c>
      <c r="E84" s="31">
        <v>133000</v>
      </c>
      <c r="F84" s="31">
        <v>1000000</v>
      </c>
      <c r="G84" s="31">
        <v>329000</v>
      </c>
      <c r="H84" s="31">
        <v>1500000</v>
      </c>
    </row>
    <row r="85" spans="1:8" ht="19.5" customHeight="1" x14ac:dyDescent="0.3">
      <c r="A85" s="2" t="s">
        <v>54</v>
      </c>
      <c r="B85" s="2"/>
      <c r="C85" s="2" t="s">
        <v>55</v>
      </c>
      <c r="D85" s="31">
        <v>950000</v>
      </c>
      <c r="E85" s="31">
        <v>963000</v>
      </c>
      <c r="F85" s="31">
        <v>1300000</v>
      </c>
      <c r="G85" s="31">
        <v>962000</v>
      </c>
      <c r="H85" s="31">
        <v>1500000</v>
      </c>
    </row>
    <row r="86" spans="1:8" ht="19.5" customHeight="1" x14ac:dyDescent="0.3">
      <c r="A86" s="2" t="s">
        <v>38</v>
      </c>
      <c r="B86" s="2"/>
      <c r="C86" s="2" t="s">
        <v>39</v>
      </c>
      <c r="D86" s="31">
        <v>1500000</v>
      </c>
      <c r="E86" s="31">
        <v>1601000</v>
      </c>
      <c r="F86" s="31">
        <v>1800000</v>
      </c>
      <c r="G86" s="31">
        <v>1503000</v>
      </c>
      <c r="H86" s="31">
        <v>1945000</v>
      </c>
    </row>
    <row r="87" spans="1:8" ht="19.5" customHeight="1" x14ac:dyDescent="0.3">
      <c r="A87" s="2" t="s">
        <v>89</v>
      </c>
      <c r="B87" s="2"/>
      <c r="C87" s="2" t="s">
        <v>110</v>
      </c>
      <c r="D87" s="31">
        <v>1000</v>
      </c>
      <c r="E87" s="31">
        <v>1000</v>
      </c>
      <c r="F87" s="31">
        <v>1000</v>
      </c>
      <c r="G87" s="31">
        <v>1000</v>
      </c>
      <c r="H87" s="31">
        <v>1000</v>
      </c>
    </row>
    <row r="88" spans="1:8" ht="19.5" customHeight="1" x14ac:dyDescent="0.3">
      <c r="A88" s="2" t="s">
        <v>112</v>
      </c>
      <c r="B88" s="2"/>
      <c r="C88" s="2" t="s">
        <v>113</v>
      </c>
      <c r="D88" s="31">
        <v>50000</v>
      </c>
      <c r="E88" s="31">
        <v>50000</v>
      </c>
      <c r="F88" s="31">
        <v>50000</v>
      </c>
      <c r="G88" s="31">
        <v>1169000</v>
      </c>
      <c r="H88" s="31">
        <v>0</v>
      </c>
    </row>
    <row r="89" spans="1:8" ht="19.5" customHeight="1" x14ac:dyDescent="0.3">
      <c r="A89" s="2" t="s">
        <v>111</v>
      </c>
      <c r="B89" s="2"/>
      <c r="C89" s="2" t="s">
        <v>13</v>
      </c>
      <c r="D89" s="31">
        <v>100000</v>
      </c>
      <c r="E89" s="31">
        <v>150000</v>
      </c>
      <c r="F89" s="31">
        <v>200000</v>
      </c>
      <c r="G89" s="31">
        <v>200000</v>
      </c>
      <c r="H89" s="31">
        <v>200000</v>
      </c>
    </row>
    <row r="90" spans="1:8" ht="19.5" customHeight="1" x14ac:dyDescent="0.3">
      <c r="A90" s="2" t="s">
        <v>69</v>
      </c>
      <c r="B90" s="2"/>
      <c r="C90" s="2" t="s">
        <v>114</v>
      </c>
      <c r="D90" s="31">
        <v>38000</v>
      </c>
      <c r="E90" s="31">
        <v>38000</v>
      </c>
      <c r="F90" s="31">
        <v>38000</v>
      </c>
      <c r="G90" s="31">
        <v>38000</v>
      </c>
      <c r="H90" s="31">
        <v>38000</v>
      </c>
    </row>
    <row r="91" spans="1:8" ht="19.5" customHeight="1" x14ac:dyDescent="0.3">
      <c r="A91" s="2"/>
      <c r="B91" s="2"/>
      <c r="C91" s="25" t="s">
        <v>94</v>
      </c>
      <c r="D91" s="39">
        <f>SUM(D50:D90)</f>
        <v>15976300</v>
      </c>
      <c r="E91" s="42">
        <f>SUM(E50:E90)</f>
        <v>18760300</v>
      </c>
      <c r="F91" s="45">
        <f>SUM(F50:F90)</f>
        <v>20277300</v>
      </c>
      <c r="G91" s="45">
        <f>SUM(G50:G90)</f>
        <v>18189669</v>
      </c>
      <c r="H91" s="45">
        <f>SUM(H50:H90)</f>
        <v>20347000</v>
      </c>
    </row>
    <row r="92" spans="1:8" ht="19.5" customHeight="1" x14ac:dyDescent="0.3">
      <c r="A92" s="5" t="s">
        <v>98</v>
      </c>
      <c r="B92" s="5"/>
      <c r="C92" s="24" t="s">
        <v>95</v>
      </c>
      <c r="D92" s="40">
        <v>774000</v>
      </c>
      <c r="E92" s="49" t="s">
        <v>100</v>
      </c>
      <c r="F92" s="46">
        <v>774000</v>
      </c>
      <c r="G92" s="46">
        <v>774000</v>
      </c>
      <c r="H92" s="46">
        <v>774000</v>
      </c>
    </row>
    <row r="93" spans="1:8" ht="19.5" customHeight="1" x14ac:dyDescent="0.3">
      <c r="A93" s="5" t="s">
        <v>98</v>
      </c>
      <c r="B93" s="5"/>
      <c r="C93" s="24" t="s">
        <v>99</v>
      </c>
      <c r="D93" s="40">
        <v>541000</v>
      </c>
      <c r="E93" s="49" t="s">
        <v>101</v>
      </c>
      <c r="F93" s="46">
        <v>541000</v>
      </c>
      <c r="G93" s="46">
        <v>541000</v>
      </c>
      <c r="H93" s="46">
        <v>541000</v>
      </c>
    </row>
    <row r="94" spans="1:8" ht="19.5" customHeight="1" x14ac:dyDescent="0.3">
      <c r="A94" s="5"/>
      <c r="B94" s="5"/>
      <c r="C94" s="30" t="s">
        <v>85</v>
      </c>
      <c r="D94" s="41">
        <f>SUM(D91:D93)</f>
        <v>17291300</v>
      </c>
      <c r="E94" s="43"/>
      <c r="F94" s="47">
        <f>SUM(F91:F93)</f>
        <v>21592300</v>
      </c>
      <c r="G94" s="47">
        <f>SUM(G91:G93)</f>
        <v>19504669</v>
      </c>
      <c r="H94" s="47">
        <f>SUM(H91:H93)</f>
        <v>21662000</v>
      </c>
    </row>
    <row r="95" spans="1:8" ht="19.5" customHeight="1" x14ac:dyDescent="0.3">
      <c r="A95" s="5"/>
      <c r="B95" s="3"/>
      <c r="C95" s="3"/>
      <c r="D95" s="21"/>
      <c r="E95" t="s">
        <v>145</v>
      </c>
      <c r="F95" s="52">
        <f>F42</f>
        <v>16463100</v>
      </c>
      <c r="G95" s="52">
        <f>G42</f>
        <v>15607800</v>
      </c>
      <c r="H95" s="52">
        <f>H42</f>
        <v>17764000</v>
      </c>
    </row>
    <row r="96" spans="1:8" ht="19.5" customHeight="1" x14ac:dyDescent="0.3">
      <c r="A96" s="3"/>
      <c r="B96" s="3"/>
      <c r="C96" s="1" t="s">
        <v>153</v>
      </c>
      <c r="D96" s="22" t="s">
        <v>86</v>
      </c>
      <c r="E96" s="44">
        <v>8115</v>
      </c>
      <c r="F96" s="48">
        <f>F95-F94</f>
        <v>-5129200</v>
      </c>
      <c r="G96" s="48">
        <f>G95-G94</f>
        <v>-3896869</v>
      </c>
      <c r="H96" s="48">
        <f>H95-H94</f>
        <v>-3898000</v>
      </c>
    </row>
    <row r="97" spans="1:4" ht="19.5" customHeight="1" x14ac:dyDescent="0.3">
      <c r="A97" s="3"/>
      <c r="B97" s="3"/>
      <c r="C97" s="1" t="s">
        <v>152</v>
      </c>
      <c r="D97" t="s">
        <v>146</v>
      </c>
    </row>
    <row r="99" spans="1:4" ht="19.5" customHeight="1" x14ac:dyDescent="0.3">
      <c r="C99" s="16"/>
    </row>
    <row r="101" spans="1:4" ht="19.5" customHeight="1" x14ac:dyDescent="0.3">
      <c r="D101" s="28"/>
    </row>
    <row r="102" spans="1:4" ht="19.5" customHeight="1" x14ac:dyDescent="0.3">
      <c r="D102" s="28"/>
    </row>
    <row r="103" spans="1:4" ht="19.5" customHeight="1" x14ac:dyDescent="0.3">
      <c r="D103" s="28"/>
    </row>
    <row r="106" spans="1:4" ht="19.5" customHeight="1" x14ac:dyDescent="0.3">
      <c r="C106" s="29"/>
      <c r="D106" s="16"/>
    </row>
  </sheetData>
  <mergeCells count="1">
    <mergeCell ref="A2:C2"/>
  </mergeCells>
  <phoneticPr fontId="3" type="noConversion"/>
  <pageMargins left="0.39370078740157483" right="0.39370078740157483" top="0.39370078740157483" bottom="0.39370078740157483" header="0.39370078740157483" footer="0.39370078740157483"/>
  <pageSetup paperSize="9" scale="6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Zbynek</cp:lastModifiedBy>
  <cp:lastPrinted>2018-02-19T07:55:02Z</cp:lastPrinted>
  <dcterms:created xsi:type="dcterms:W3CDTF">2004-02-09T16:10:23Z</dcterms:created>
  <dcterms:modified xsi:type="dcterms:W3CDTF">2019-12-16T09:10:16Z</dcterms:modified>
</cp:coreProperties>
</file>